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3" i="1" l="1"/>
  <c r="C10" i="1"/>
  <c r="G9" i="1" l="1"/>
  <c r="G10" i="1" l="1"/>
  <c r="G7" i="1"/>
  <c r="G5" i="1"/>
  <c r="G3" i="1"/>
  <c r="F10" i="1"/>
  <c r="F9" i="1"/>
  <c r="F5" i="1"/>
  <c r="F3" i="1"/>
  <c r="F7" i="1"/>
  <c r="E10" i="1" l="1"/>
  <c r="E9" i="1"/>
  <c r="E7" i="1"/>
  <c r="E5" i="1"/>
  <c r="E3" i="1"/>
  <c r="D7" i="1"/>
  <c r="D9" i="1"/>
  <c r="C9" i="1"/>
  <c r="D5" i="1" l="1"/>
  <c r="D10" i="1" s="1"/>
  <c r="D11" i="1" s="1"/>
  <c r="E11" i="1" s="1"/>
  <c r="C5" i="1"/>
  <c r="C14" i="1" s="1"/>
  <c r="D3" i="1"/>
  <c r="C3" i="1"/>
  <c r="G11" i="1" l="1"/>
  <c r="G13" i="1" s="1"/>
  <c r="G14" i="1" s="1"/>
  <c r="G16" i="1" s="1"/>
  <c r="F11" i="1"/>
  <c r="F13" i="1" s="1"/>
  <c r="F14" i="1" s="1"/>
  <c r="F16" i="1" s="1"/>
  <c r="E13" i="1"/>
  <c r="E14" i="1" s="1"/>
  <c r="E16" i="1" s="1"/>
  <c r="D13" i="1"/>
  <c r="C16" i="1"/>
  <c r="D14" i="1" l="1"/>
  <c r="D16" i="1" s="1"/>
  <c r="F17" i="1"/>
  <c r="G17" i="1"/>
  <c r="E17" i="1" l="1"/>
  <c r="D17" i="1"/>
</calcChain>
</file>

<file path=xl/sharedStrings.xml><?xml version="1.0" encoding="utf-8"?>
<sst xmlns="http://schemas.openxmlformats.org/spreadsheetml/2006/main" count="18" uniqueCount="18">
  <si>
    <t>enero</t>
  </si>
  <si>
    <t>febrero</t>
  </si>
  <si>
    <t>MNI</t>
  </si>
  <si>
    <t>Ded Esp</t>
  </si>
  <si>
    <t>Hijo 1</t>
  </si>
  <si>
    <t>Hijo 2</t>
  </si>
  <si>
    <t>SAC</t>
  </si>
  <si>
    <t>marzo</t>
  </si>
  <si>
    <t>cónyuge</t>
  </si>
  <si>
    <t>abril sin hs extra</t>
  </si>
  <si>
    <t>abril con hs extra</t>
  </si>
  <si>
    <t>Impuesto determinado</t>
  </si>
  <si>
    <t>Impuesto a retener</t>
  </si>
  <si>
    <t>Sumatoria</t>
  </si>
  <si>
    <t xml:space="preserve">Variable </t>
  </si>
  <si>
    <t>Fijo</t>
  </si>
  <si>
    <t>Limite inferior de escalón</t>
  </si>
  <si>
    <t>Excedente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</si>
</sst>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9" fontId="0" fillId="0" borderId="0" xfId="1" applyNumberFormat="1" applyFont="1"/>
    <xf numFmtId="43" fontId="0" fillId="2" borderId="0" xfId="1" applyFont="1" applyFill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3" borderId="0" xfId="1" applyFont="1" applyFill="1"/>
    <xf numFmtId="43" fontId="0" fillId="3" borderId="1" xfId="1" applyFont="1" applyFill="1" applyBorder="1"/>
    <xf numFmtId="43" fontId="0" fillId="3" borderId="3" xfId="1" applyFont="1" applyFill="1" applyBorder="1"/>
    <xf numFmtId="43" fontId="0" fillId="3" borderId="6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workbookViewId="0">
      <selection activeCell="D6" sqref="D6"/>
    </sheetView>
  </sheetViews>
  <sheetFormatPr baseColWidth="10" defaultRowHeight="15" x14ac:dyDescent="0.25"/>
  <cols>
    <col min="1" max="1" width="6.5703125" style="1" customWidth="1"/>
    <col min="2" max="2" width="25.28515625" style="1" bestFit="1" customWidth="1"/>
    <col min="3" max="16384" width="11.42578125" style="1"/>
  </cols>
  <sheetData>
    <row r="1" spans="2:7" x14ac:dyDescent="0.25">
      <c r="C1" s="1" t="s">
        <v>0</v>
      </c>
      <c r="D1" s="1" t="s">
        <v>1</v>
      </c>
      <c r="E1" s="1" t="s">
        <v>7</v>
      </c>
      <c r="F1" s="11" t="s">
        <v>9</v>
      </c>
      <c r="G1" s="1" t="s">
        <v>10</v>
      </c>
    </row>
    <row r="2" spans="2:7" x14ac:dyDescent="0.25">
      <c r="C2" s="1">
        <v>50000</v>
      </c>
      <c r="D2" s="1">
        <v>50000</v>
      </c>
      <c r="E2" s="1">
        <v>55000</v>
      </c>
      <c r="F2" s="11">
        <v>55000</v>
      </c>
      <c r="G2" s="1">
        <v>59000</v>
      </c>
    </row>
    <row r="3" spans="2:7" x14ac:dyDescent="0.25">
      <c r="B3" s="2">
        <v>0.17</v>
      </c>
      <c r="C3" s="1">
        <f>-0.17*C2</f>
        <v>-8500</v>
      </c>
      <c r="D3" s="1">
        <f>-0.17*D2</f>
        <v>-8500</v>
      </c>
      <c r="E3" s="1">
        <f>-0.17*E2</f>
        <v>-9350</v>
      </c>
      <c r="F3" s="11">
        <f>-0.17*F2</f>
        <v>-9350</v>
      </c>
      <c r="G3" s="1">
        <f>-0.17*G2</f>
        <v>-10030</v>
      </c>
    </row>
    <row r="4" spans="2:7" x14ac:dyDescent="0.25">
      <c r="B4" s="1" t="s">
        <v>2</v>
      </c>
      <c r="C4" s="1">
        <v>-5576.49</v>
      </c>
      <c r="D4" s="1">
        <v>-5576.49</v>
      </c>
      <c r="E4" s="1">
        <v>-5576.49</v>
      </c>
      <c r="F4" s="11">
        <v>-5576.49</v>
      </c>
      <c r="G4" s="1">
        <v>-5576.49</v>
      </c>
    </row>
    <row r="5" spans="2:7" x14ac:dyDescent="0.25">
      <c r="B5" s="1" t="s">
        <v>3</v>
      </c>
      <c r="C5" s="1">
        <f>+C4*4.8</f>
        <v>-26767.151999999998</v>
      </c>
      <c r="D5" s="1">
        <f>+D4*4.8</f>
        <v>-26767.151999999998</v>
      </c>
      <c r="E5" s="1">
        <f>+E4*4.8</f>
        <v>-26767.151999999998</v>
      </c>
      <c r="F5" s="11">
        <f>+F4*4.8</f>
        <v>-26767.151999999998</v>
      </c>
      <c r="G5" s="1">
        <f>+G4*4.8</f>
        <v>-26767.151999999998</v>
      </c>
    </row>
    <row r="6" spans="2:7" x14ac:dyDescent="0.25">
      <c r="B6" s="1" t="s">
        <v>4</v>
      </c>
      <c r="D6" s="1">
        <v>-2621.76</v>
      </c>
      <c r="E6" s="1">
        <v>-2621.76</v>
      </c>
      <c r="F6" s="11">
        <v>-2621.76</v>
      </c>
      <c r="G6" s="1">
        <v>-2621.76</v>
      </c>
    </row>
    <row r="7" spans="2:7" x14ac:dyDescent="0.25">
      <c r="B7" s="1" t="s">
        <v>5</v>
      </c>
      <c r="D7" s="1">
        <f>+D6</f>
        <v>-2621.76</v>
      </c>
      <c r="E7" s="1">
        <f>+E6</f>
        <v>-2621.76</v>
      </c>
      <c r="F7" s="11">
        <f>+F6</f>
        <v>-2621.76</v>
      </c>
      <c r="G7" s="1">
        <f>+G6</f>
        <v>-2621.76</v>
      </c>
    </row>
    <row r="8" spans="2:7" x14ac:dyDescent="0.25">
      <c r="B8" s="1" t="s">
        <v>8</v>
      </c>
      <c r="E8" s="1">
        <v>-5198.7700000000004</v>
      </c>
      <c r="F8" s="11">
        <v>-5198.7700000000004</v>
      </c>
      <c r="G8" s="1">
        <v>-5198.7700000000004</v>
      </c>
    </row>
    <row r="9" spans="2:7" x14ac:dyDescent="0.25">
      <c r="B9" s="1" t="s">
        <v>6</v>
      </c>
      <c r="C9" s="1">
        <f>+C2/12*0.83</f>
        <v>3458.3333333333335</v>
      </c>
      <c r="D9" s="1">
        <f>+D2/12*0.83</f>
        <v>3458.3333333333335</v>
      </c>
      <c r="E9" s="1">
        <f>+E2/12*0.83</f>
        <v>3804.1666666666661</v>
      </c>
      <c r="F9" s="11">
        <f>55000/12*0.83</f>
        <v>3804.1666666666661</v>
      </c>
      <c r="G9" s="1">
        <f>59000/12*0.83</f>
        <v>4080.8333333333335</v>
      </c>
    </row>
    <row r="10" spans="2:7" ht="15.75" thickBot="1" x14ac:dyDescent="0.3">
      <c r="B10" s="4" t="s">
        <v>13</v>
      </c>
      <c r="C10" s="4">
        <f>+SUM(C2:C9)</f>
        <v>12614.691333333338</v>
      </c>
      <c r="D10" s="4">
        <f>+SUM(D2:D9)</f>
        <v>7371.1713333333373</v>
      </c>
      <c r="E10" s="4">
        <f>+SUM(E2:E9)</f>
        <v>6668.234666666669</v>
      </c>
      <c r="F10" s="12">
        <f>+SUM(F2:F9)</f>
        <v>6668.234666666669</v>
      </c>
      <c r="G10" s="4">
        <f>+SUM(G2:G9)</f>
        <v>10264.901333333337</v>
      </c>
    </row>
    <row r="11" spans="2:7" ht="15.75" thickTop="1" x14ac:dyDescent="0.25">
      <c r="D11" s="1">
        <f>+D10+C10</f>
        <v>19985.862666666675</v>
      </c>
      <c r="E11" s="1">
        <f>+D11+E10</f>
        <v>26654.097333333346</v>
      </c>
      <c r="F11" s="11">
        <f>+E11+F10</f>
        <v>33322.332000000017</v>
      </c>
      <c r="G11" s="1">
        <f>+E11+G10</f>
        <v>36918.998666666681</v>
      </c>
    </row>
    <row r="12" spans="2:7" x14ac:dyDescent="0.25">
      <c r="B12" s="1" t="s">
        <v>16</v>
      </c>
      <c r="C12" s="1">
        <v>-8584.67</v>
      </c>
      <c r="D12" s="1">
        <v>-17169.330000000002</v>
      </c>
      <c r="E12" s="1">
        <v>-25754</v>
      </c>
      <c r="F12" s="11">
        <v>-25754</v>
      </c>
      <c r="G12" s="1">
        <v>-25754</v>
      </c>
    </row>
    <row r="13" spans="2:7" ht="15.75" thickBot="1" x14ac:dyDescent="0.3">
      <c r="B13" s="1" t="s">
        <v>17</v>
      </c>
      <c r="C13" s="1">
        <f>+C10+C12</f>
        <v>4030.0213333333377</v>
      </c>
      <c r="D13" s="1">
        <f>+D11+D12</f>
        <v>2816.5326666666733</v>
      </c>
      <c r="E13" s="1">
        <f>+E11+E12</f>
        <v>900.09733333334589</v>
      </c>
      <c r="F13" s="11">
        <f>+F11+F12</f>
        <v>7568.3320000000167</v>
      </c>
      <c r="G13" s="1">
        <f>+G11+G12</f>
        <v>11164.998666666681</v>
      </c>
    </row>
    <row r="14" spans="2:7" x14ac:dyDescent="0.25">
      <c r="B14" s="5" t="s">
        <v>14</v>
      </c>
      <c r="C14" s="6">
        <f>0.19*C13</f>
        <v>765.70405333333417</v>
      </c>
      <c r="D14" s="6">
        <f>0.19*D13</f>
        <v>535.14120666666793</v>
      </c>
      <c r="E14" s="6">
        <f>0.19*E13</f>
        <v>171.01849333333573</v>
      </c>
      <c r="F14" s="13">
        <f>0.15*F13</f>
        <v>1135.2498000000026</v>
      </c>
      <c r="G14" s="7">
        <f>0.15*G13</f>
        <v>1674.7498000000021</v>
      </c>
    </row>
    <row r="15" spans="2:7" ht="15.75" thickBot="1" x14ac:dyDescent="0.3">
      <c r="B15" s="8" t="s">
        <v>15</v>
      </c>
      <c r="C15" s="9">
        <v>879.93</v>
      </c>
      <c r="D15" s="9">
        <v>1759.86</v>
      </c>
      <c r="E15" s="9">
        <v>2639.79</v>
      </c>
      <c r="F15" s="14">
        <v>2232.0100000000002</v>
      </c>
      <c r="G15" s="10">
        <v>2232.0100000000002</v>
      </c>
    </row>
    <row r="16" spans="2:7" x14ac:dyDescent="0.25">
      <c r="B16" s="1" t="s">
        <v>11</v>
      </c>
      <c r="C16" s="3">
        <f>+C15+C14</f>
        <v>1645.6340533333341</v>
      </c>
      <c r="D16" s="1">
        <f>+D15+D14</f>
        <v>2295.0012066666677</v>
      </c>
      <c r="E16" s="1">
        <f>+E15+E14</f>
        <v>2810.8084933333357</v>
      </c>
      <c r="F16" s="11">
        <f>+F15+F14</f>
        <v>3367.2598000000025</v>
      </c>
      <c r="G16" s="1">
        <f>+G15+G14</f>
        <v>3906.7598000000025</v>
      </c>
    </row>
    <row r="17" spans="2:7" x14ac:dyDescent="0.25">
      <c r="B17" s="1" t="s">
        <v>12</v>
      </c>
      <c r="D17" s="1">
        <f>+D16-C16</f>
        <v>649.36715333333359</v>
      </c>
      <c r="E17" s="1">
        <f>+E16-D16</f>
        <v>515.80728666666801</v>
      </c>
      <c r="F17" s="11">
        <f>+F16-E16</f>
        <v>556.45130666666682</v>
      </c>
      <c r="G17" s="1">
        <f>+G16-E16</f>
        <v>1095.9513066666668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</dc:creator>
  <cp:lastModifiedBy>Agustín</cp:lastModifiedBy>
  <dcterms:created xsi:type="dcterms:W3CDTF">2018-06-26T20:21:56Z</dcterms:created>
  <dcterms:modified xsi:type="dcterms:W3CDTF">2020-10-26T08:58:29Z</dcterms:modified>
</cp:coreProperties>
</file>