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Brown\Documents\CAPACITARTE\"/>
    </mc:Choice>
  </mc:AlternateContent>
  <xr:revisionPtr revIDLastSave="0" documentId="8_{A91E31AB-E82F-46B9-B3DB-C14AC10021A3}" xr6:coauthVersionLast="47" xr6:coauthVersionMax="47" xr10:uidLastSave="{00000000-0000-0000-0000-000000000000}"/>
  <bookViews>
    <workbookView xWindow="-120" yWindow="-120" windowWidth="20730" windowHeight="11310" xr2:uid="{C88BF766-2E48-4249-97CD-ABCF6D1C6A4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F22" i="1"/>
  <c r="B22" i="1"/>
  <c r="F21" i="1"/>
  <c r="B21" i="1"/>
  <c r="B23" i="1" s="1"/>
  <c r="B14" i="1"/>
  <c r="D9" i="1"/>
  <c r="B8" i="1"/>
  <c r="B15" i="1" s="1"/>
  <c r="B17" i="1" s="1"/>
  <c r="B33" i="1" l="1"/>
  <c r="B16" i="1"/>
  <c r="B18" i="1" s="1"/>
  <c r="B25" i="1" s="1"/>
  <c r="H28" i="1" s="1"/>
  <c r="H30" i="1" s="1"/>
  <c r="H31" i="1" s="1"/>
  <c r="B29" i="1" s="1"/>
  <c r="B30" i="1" s="1"/>
  <c r="B37" i="1" s="1"/>
  <c r="B36" i="1" l="1"/>
  <c r="B35" i="1"/>
  <c r="B34" i="1"/>
  <c r="B38" i="1" s="1"/>
</calcChain>
</file>

<file path=xl/sharedStrings.xml><?xml version="1.0" encoding="utf-8"?>
<sst xmlns="http://schemas.openxmlformats.org/spreadsheetml/2006/main" count="34" uniqueCount="32">
  <si>
    <t xml:space="preserve">Juan Pérez cobra en enero 2018 su sueldo bruto por $50.000.- No tiene cargas de familia y le retienen un 17% en concepto de obra social y jubilación. </t>
  </si>
  <si>
    <t>ejercicio 2018</t>
  </si>
  <si>
    <t>aguinaldo</t>
  </si>
  <si>
    <t>sueldo bruto</t>
  </si>
  <si>
    <t>/12</t>
  </si>
  <si>
    <t>enero</t>
  </si>
  <si>
    <t>BRUTO</t>
  </si>
  <si>
    <t>SAC DEVENGADO</t>
  </si>
  <si>
    <t>RETENC. 17% S/SUELDO</t>
  </si>
  <si>
    <t>RETENCIONES 17% S/SAC</t>
  </si>
  <si>
    <t>NETO</t>
  </si>
  <si>
    <t>anual</t>
  </si>
  <si>
    <t>GANANCIA NO IMPONIBLE</t>
  </si>
  <si>
    <t>DEDUCCION ESPECIAL</t>
  </si>
  <si>
    <t>ganacia neta sujeta a imp.</t>
  </si>
  <si>
    <t xml:space="preserve">segundo escalon </t>
  </si>
  <si>
    <t>VARIABLE</t>
  </si>
  <si>
    <t>fijo</t>
  </si>
  <si>
    <t>LI</t>
  </si>
  <si>
    <t xml:space="preserve">variable </t>
  </si>
  <si>
    <t>LS</t>
  </si>
  <si>
    <t>total</t>
  </si>
  <si>
    <t>imp determinado a enero</t>
  </si>
  <si>
    <t>EXCEDENTE</t>
  </si>
  <si>
    <t>Recibo de Haberes</t>
  </si>
  <si>
    <t>bruto</t>
  </si>
  <si>
    <t>jub 11%</t>
  </si>
  <si>
    <t>pami 3%</t>
  </si>
  <si>
    <t>os 3%</t>
  </si>
  <si>
    <t>imp.gcias.</t>
  </si>
  <si>
    <t>vamos a retener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</si>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</sst>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rgb="FF000000"/>
      <name val="Raleway"/>
    </font>
    <font>
      <sz val="11.5"/>
      <color rgb="FF000000"/>
      <name val="Raleway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3" fillId="0" borderId="0" xfId="1" applyFont="1"/>
    <xf numFmtId="43" fontId="0" fillId="0" borderId="0" xfId="1" applyFont="1"/>
    <xf numFmtId="0" fontId="0" fillId="2" borderId="0" xfId="0" applyFill="1"/>
    <xf numFmtId="43" fontId="0" fillId="2" borderId="0" xfId="1" applyFont="1" applyFill="1"/>
    <xf numFmtId="43" fontId="0" fillId="2" borderId="0" xfId="0" applyNumberFormat="1" applyFill="1"/>
    <xf numFmtId="43" fontId="0" fillId="0" borderId="0" xfId="0" applyNumberFormat="1"/>
    <xf numFmtId="0" fontId="0" fillId="3" borderId="0" xfId="0" applyFill="1"/>
    <xf numFmtId="43" fontId="0" fillId="3" borderId="0" xfId="0" applyNumberFormat="1" applyFill="1"/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F966A-0593-492C-AC94-A78DB4CE366E}">
  <dimension ref="A3:I38"/>
  <sheetViews>
    <sheetView tabSelected="1" workbookViewId="0">
      <selection activeCell="K11" sqref="K11"/>
    </sheetView>
  </sheetViews>
  <sheetFormatPr baseColWidth="10" defaultRowHeight="15" x14ac:dyDescent="0.25"/>
  <cols>
    <col min="1" max="1" width="22.5703125" customWidth="1"/>
  </cols>
  <sheetData>
    <row r="3" spans="1:5" ht="18" x14ac:dyDescent="0.35">
      <c r="A3" s="1" t="s">
        <v>0</v>
      </c>
    </row>
    <row r="4" spans="1:5" ht="18" x14ac:dyDescent="0.35">
      <c r="A4" s="2"/>
    </row>
    <row r="5" spans="1:5" x14ac:dyDescent="0.25">
      <c r="A5" t="s">
        <v>1</v>
      </c>
    </row>
    <row r="6" spans="1:5" x14ac:dyDescent="0.25">
      <c r="D6" t="s">
        <v>2</v>
      </c>
    </row>
    <row r="7" spans="1:5" x14ac:dyDescent="0.25">
      <c r="A7" s="3" t="s">
        <v>3</v>
      </c>
      <c r="B7" s="3">
        <v>50000</v>
      </c>
      <c r="C7" s="3"/>
      <c r="D7" s="3">
        <v>50000</v>
      </c>
      <c r="E7" s="3"/>
    </row>
    <row r="8" spans="1:5" x14ac:dyDescent="0.25">
      <c r="A8" t="s">
        <v>2</v>
      </c>
      <c r="B8" s="3">
        <f>D9</f>
        <v>4166.666666666667</v>
      </c>
      <c r="C8" s="3"/>
      <c r="D8" s="3" t="s">
        <v>4</v>
      </c>
      <c r="E8" s="3"/>
    </row>
    <row r="9" spans="1:5" x14ac:dyDescent="0.25">
      <c r="B9" s="3"/>
      <c r="C9" s="3"/>
      <c r="D9" s="3">
        <f>D7/12</f>
        <v>4166.666666666667</v>
      </c>
      <c r="E9" s="3"/>
    </row>
    <row r="10" spans="1:5" x14ac:dyDescent="0.25">
      <c r="B10" s="3"/>
      <c r="C10" s="3"/>
      <c r="D10" s="3"/>
      <c r="E10" s="3"/>
    </row>
    <row r="11" spans="1:5" x14ac:dyDescent="0.25">
      <c r="B11" s="3"/>
      <c r="C11" s="3"/>
      <c r="D11" s="3"/>
      <c r="E11" s="3"/>
    </row>
    <row r="12" spans="1:5" x14ac:dyDescent="0.25">
      <c r="A12" t="s">
        <v>5</v>
      </c>
      <c r="B12" s="3"/>
      <c r="C12" s="3"/>
      <c r="D12" s="3"/>
      <c r="E12" s="3"/>
    </row>
    <row r="13" spans="1:5" x14ac:dyDescent="0.25">
      <c r="B13" s="3"/>
      <c r="C13" s="3"/>
      <c r="D13" s="3"/>
      <c r="E13" s="3"/>
    </row>
    <row r="14" spans="1:5" x14ac:dyDescent="0.25">
      <c r="A14" t="s">
        <v>6</v>
      </c>
      <c r="B14" s="3">
        <f>B7</f>
        <v>50000</v>
      </c>
      <c r="C14" s="3"/>
      <c r="D14" s="3"/>
      <c r="E14" s="3"/>
    </row>
    <row r="15" spans="1:5" x14ac:dyDescent="0.25">
      <c r="A15" t="s">
        <v>7</v>
      </c>
      <c r="B15" s="3">
        <f>B8</f>
        <v>4166.666666666667</v>
      </c>
      <c r="C15" s="3"/>
      <c r="D15" s="3"/>
      <c r="E15" s="3"/>
    </row>
    <row r="16" spans="1:5" x14ac:dyDescent="0.25">
      <c r="A16" t="s">
        <v>8</v>
      </c>
      <c r="B16" s="3">
        <f>-0.17*B14</f>
        <v>-8500</v>
      </c>
      <c r="C16" s="3"/>
      <c r="D16" s="3"/>
      <c r="E16" s="3"/>
    </row>
    <row r="17" spans="1:9" x14ac:dyDescent="0.25">
      <c r="A17" t="s">
        <v>9</v>
      </c>
      <c r="B17" s="3">
        <f>-0.17*B15</f>
        <v>-708.33333333333348</v>
      </c>
      <c r="C17" s="3"/>
      <c r="D17" s="3"/>
      <c r="E17" s="3"/>
    </row>
    <row r="18" spans="1:9" x14ac:dyDescent="0.25">
      <c r="A18" s="4" t="s">
        <v>10</v>
      </c>
      <c r="B18" s="5">
        <f>SUM(B14:B17)</f>
        <v>44958.333333333328</v>
      </c>
      <c r="C18" s="3"/>
      <c r="D18" s="3"/>
      <c r="E18" s="3"/>
    </row>
    <row r="19" spans="1:9" x14ac:dyDescent="0.25">
      <c r="B19" s="3"/>
      <c r="C19" s="3"/>
      <c r="D19" s="3"/>
      <c r="E19" s="3"/>
    </row>
    <row r="20" spans="1:9" x14ac:dyDescent="0.25">
      <c r="B20" s="3"/>
      <c r="C20" s="3"/>
      <c r="E20" t="s">
        <v>11</v>
      </c>
      <c r="F20" t="s">
        <v>5</v>
      </c>
    </row>
    <row r="21" spans="1:9" x14ac:dyDescent="0.25">
      <c r="A21" t="s">
        <v>12</v>
      </c>
      <c r="B21" s="3">
        <f>F21</f>
        <v>464.70749999999998</v>
      </c>
      <c r="C21" s="3"/>
      <c r="E21" s="3">
        <v>5576.49</v>
      </c>
      <c r="F21" s="3">
        <f>E21/12</f>
        <v>464.70749999999998</v>
      </c>
    </row>
    <row r="22" spans="1:9" x14ac:dyDescent="0.25">
      <c r="A22" t="s">
        <v>13</v>
      </c>
      <c r="B22" s="3">
        <f>F22</f>
        <v>2230.5966666666668</v>
      </c>
      <c r="C22" s="3"/>
      <c r="E22" s="3">
        <v>26767.16</v>
      </c>
      <c r="F22" s="3">
        <f>E22/12</f>
        <v>2230.5966666666668</v>
      </c>
    </row>
    <row r="23" spans="1:9" x14ac:dyDescent="0.25">
      <c r="B23" s="3">
        <f>B21+B22</f>
        <v>2695.3041666666668</v>
      </c>
      <c r="C23" s="3"/>
      <c r="E23" s="3"/>
      <c r="F23" s="3"/>
    </row>
    <row r="24" spans="1:9" x14ac:dyDescent="0.25">
      <c r="E24" s="3"/>
      <c r="F24" s="3"/>
    </row>
    <row r="25" spans="1:9" x14ac:dyDescent="0.25">
      <c r="A25" s="4" t="s">
        <v>14</v>
      </c>
      <c r="B25" s="6">
        <f>B18-B23</f>
        <v>42263.02916666666</v>
      </c>
      <c r="C25" t="s">
        <v>15</v>
      </c>
    </row>
    <row r="27" spans="1:9" x14ac:dyDescent="0.25">
      <c r="H27" t="s">
        <v>16</v>
      </c>
    </row>
    <row r="28" spans="1:9" x14ac:dyDescent="0.25">
      <c r="A28" t="s">
        <v>17</v>
      </c>
      <c r="B28" s="3">
        <v>1287.7</v>
      </c>
      <c r="E28" t="s">
        <v>18</v>
      </c>
      <c r="F28" s="3">
        <v>25754</v>
      </c>
      <c r="H28" s="7">
        <f>B25</f>
        <v>42263.02916666666</v>
      </c>
    </row>
    <row r="29" spans="1:9" x14ac:dyDescent="0.25">
      <c r="A29" t="s">
        <v>19</v>
      </c>
      <c r="B29" s="7">
        <f>H31</f>
        <v>1485.8126249999993</v>
      </c>
      <c r="E29" t="s">
        <v>20</v>
      </c>
      <c r="F29" s="3">
        <v>51508</v>
      </c>
      <c r="H29" s="7">
        <f>F28</f>
        <v>25754</v>
      </c>
    </row>
    <row r="30" spans="1:9" x14ac:dyDescent="0.25">
      <c r="A30" s="8" t="s">
        <v>21</v>
      </c>
      <c r="B30" s="9">
        <f>B28+B29</f>
        <v>2773.5126249999994</v>
      </c>
      <c r="C30" s="8" t="s">
        <v>22</v>
      </c>
      <c r="D30" s="8"/>
      <c r="H30" s="7">
        <f>H28-H29</f>
        <v>16509.02916666666</v>
      </c>
      <c r="I30" t="s">
        <v>23</v>
      </c>
    </row>
    <row r="31" spans="1:9" x14ac:dyDescent="0.25">
      <c r="H31" s="3">
        <f>9%*H30</f>
        <v>1485.8126249999993</v>
      </c>
    </row>
    <row r="32" spans="1:9" x14ac:dyDescent="0.25">
      <c r="A32" s="10" t="s">
        <v>24</v>
      </c>
      <c r="H32" s="7"/>
    </row>
    <row r="33" spans="1:3" x14ac:dyDescent="0.25">
      <c r="A33" t="s">
        <v>25</v>
      </c>
      <c r="B33" s="7">
        <f>B14</f>
        <v>50000</v>
      </c>
    </row>
    <row r="34" spans="1:3" x14ac:dyDescent="0.25">
      <c r="A34" t="s">
        <v>26</v>
      </c>
      <c r="B34" s="7">
        <f>-11%*B33</f>
        <v>-5500</v>
      </c>
    </row>
    <row r="35" spans="1:3" x14ac:dyDescent="0.25">
      <c r="A35" t="s">
        <v>27</v>
      </c>
      <c r="B35">
        <f>-B33*3%</f>
        <v>-1500</v>
      </c>
    </row>
    <row r="36" spans="1:3" x14ac:dyDescent="0.25">
      <c r="A36" t="s">
        <v>28</v>
      </c>
      <c r="B36">
        <f>-B33*3%</f>
        <v>-1500</v>
      </c>
    </row>
    <row r="37" spans="1:3" x14ac:dyDescent="0.25">
      <c r="A37" t="s">
        <v>29</v>
      </c>
      <c r="B37" s="7">
        <f>-B30</f>
        <v>-2773.5126249999994</v>
      </c>
      <c r="C37" t="s">
        <v>30</v>
      </c>
    </row>
    <row r="38" spans="1:3" x14ac:dyDescent="0.25">
      <c r="A38" s="4" t="s">
        <v>31</v>
      </c>
      <c r="B38" s="6">
        <f>SUM(B33:B37)</f>
        <v>38726.487374999997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KenBrown</dc:creator>
  <cp:lastModifiedBy>KenBrown</cp:lastModifiedBy>
  <dcterms:created xsi:type="dcterms:W3CDTF">2023-02-11T21:24:32Z</dcterms:created>
  <dcterms:modified xsi:type="dcterms:W3CDTF">2023-02-11T21:26:09Z</dcterms:modified>
</cp:coreProperties>
</file>