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madepeople-my.sharepoint.com/personal/alejandro_nomadepeople_com/Documents/Documents/Ale/"/>
    </mc:Choice>
  </mc:AlternateContent>
  <xr:revisionPtr revIDLastSave="0" documentId="8_{1E31A65F-E4C0-496B-BFE9-912D02711EEA}" xr6:coauthVersionLast="47" xr6:coauthVersionMax="47" xr10:uidLastSave="{00000000-0000-0000-0000-000000000000}"/>
  <bookViews>
    <workbookView xWindow="-103" yWindow="-103" windowWidth="22149" windowHeight="13200" xr2:uid="{17F522C1-2E16-4100-B885-D41A4C220F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27" i="1"/>
  <c r="F22" i="1"/>
  <c r="F23" i="1"/>
  <c r="F21" i="1"/>
  <c r="D23" i="1"/>
  <c r="D22" i="1"/>
  <c r="D21" i="1"/>
  <c r="C23" i="1"/>
  <c r="C21" i="1"/>
  <c r="E14" i="1"/>
  <c r="E13" i="1"/>
  <c r="F13" i="1" s="1"/>
  <c r="E12" i="1"/>
  <c r="F12" i="1" s="1"/>
  <c r="E5" i="1"/>
  <c r="E4" i="1"/>
  <c r="E3" i="1"/>
  <c r="E7" i="1" s="1"/>
  <c r="F25" i="1" l="1"/>
  <c r="F16" i="1"/>
</calcChain>
</file>

<file path=xl/sharedStrings.xml><?xml version="1.0" encoding="utf-8"?>
<sst xmlns="http://schemas.openxmlformats.org/spreadsheetml/2006/main" count="40" uniqueCount="28">
  <si>
    <t>Costo Estandar</t>
  </si>
  <si>
    <t>Cantidad</t>
  </si>
  <si>
    <t>Tipo de Material</t>
  </si>
  <si>
    <t>Precio</t>
  </si>
  <si>
    <t>Costo Std total</t>
  </si>
  <si>
    <t>Materia Prima</t>
  </si>
  <si>
    <t>Hilo</t>
  </si>
  <si>
    <t>Mano de Obra</t>
  </si>
  <si>
    <t>2 metros</t>
  </si>
  <si>
    <t>1 bobina</t>
  </si>
  <si>
    <t>5 horas</t>
  </si>
  <si>
    <t>Compras</t>
  </si>
  <si>
    <t>10.000 metros</t>
  </si>
  <si>
    <t>Costo Std</t>
  </si>
  <si>
    <t>Diferencia x unidad</t>
  </si>
  <si>
    <t>Diferencia Total</t>
  </si>
  <si>
    <t>8.000 bobinas</t>
  </si>
  <si>
    <t>Producciòn</t>
  </si>
  <si>
    <t>3000 unidades</t>
  </si>
  <si>
    <t>Cantidad consumida</t>
  </si>
  <si>
    <t>5400 metros</t>
  </si>
  <si>
    <t>3.100 bobinas</t>
  </si>
  <si>
    <t>18.000 horas</t>
  </si>
  <si>
    <t>Consumo a cantidad estandard</t>
  </si>
  <si>
    <t>Diferencia</t>
  </si>
  <si>
    <t>Cantidad Estandar</t>
  </si>
  <si>
    <t>Valuacion Final</t>
  </si>
  <si>
    <t>3000 unidades a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</si>
</sst>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58A3-2F64-42EA-BC30-52684D5BE267}">
  <dimension ref="A1:F27"/>
  <sheetViews>
    <sheetView tabSelected="1" topLeftCell="A2" workbookViewId="0">
      <selection activeCell="C13" sqref="C13"/>
    </sheetView>
  </sheetViews>
  <sheetFormatPr baseColWidth="10" defaultRowHeight="14.6" x14ac:dyDescent="0.4"/>
  <cols>
    <col min="1" max="1" width="14.765625" bestFit="1" customWidth="1"/>
    <col min="2" max="2" width="18.69140625" bestFit="1" customWidth="1"/>
    <col min="3" max="3" width="27.3046875" bestFit="1" customWidth="1"/>
    <col min="4" max="4" width="10.3046875" bestFit="1" customWidth="1"/>
    <col min="5" max="5" width="17.4609375" bestFit="1" customWidth="1"/>
    <col min="6" max="6" width="14.61328125" bestFit="1" customWidth="1"/>
  </cols>
  <sheetData>
    <row r="1" spans="1:6" x14ac:dyDescent="0.4">
      <c r="A1" s="1" t="s">
        <v>0</v>
      </c>
      <c r="B1" s="1"/>
      <c r="C1" s="1"/>
      <c r="D1" s="1"/>
      <c r="E1" s="1"/>
      <c r="F1" s="1"/>
    </row>
    <row r="2" spans="1:6" x14ac:dyDescent="0.4">
      <c r="A2" s="1" t="s">
        <v>2</v>
      </c>
      <c r="B2" s="1" t="s">
        <v>25</v>
      </c>
      <c r="C2" s="1" t="s">
        <v>13</v>
      </c>
      <c r="D2" s="1"/>
      <c r="E2" s="1" t="s">
        <v>4</v>
      </c>
      <c r="F2" s="1"/>
    </row>
    <row r="3" spans="1:6" x14ac:dyDescent="0.4">
      <c r="A3" s="1" t="s">
        <v>5</v>
      </c>
      <c r="B3" s="1" t="s">
        <v>8</v>
      </c>
      <c r="C3" s="1">
        <v>100</v>
      </c>
      <c r="D3" s="1"/>
      <c r="E3" s="1">
        <f>+D12*2</f>
        <v>200</v>
      </c>
      <c r="F3" s="1"/>
    </row>
    <row r="4" spans="1:6" x14ac:dyDescent="0.4">
      <c r="A4" s="1" t="s">
        <v>6</v>
      </c>
      <c r="B4" s="1" t="s">
        <v>9</v>
      </c>
      <c r="C4" s="1">
        <v>5</v>
      </c>
      <c r="D4" s="1"/>
      <c r="E4" s="1">
        <f>+D13</f>
        <v>5</v>
      </c>
      <c r="F4" s="1"/>
    </row>
    <row r="5" spans="1:6" x14ac:dyDescent="0.4">
      <c r="A5" s="1" t="s">
        <v>7</v>
      </c>
      <c r="B5" s="1" t="s">
        <v>10</v>
      </c>
      <c r="C5" s="1">
        <v>20</v>
      </c>
      <c r="D5" s="1"/>
      <c r="E5" s="1">
        <f>+D14*5</f>
        <v>100</v>
      </c>
      <c r="F5" s="1"/>
    </row>
    <row r="6" spans="1:6" ht="15" thickBot="1" x14ac:dyDescent="0.45">
      <c r="A6" s="1"/>
      <c r="B6" s="1"/>
      <c r="C6" s="1"/>
      <c r="D6" s="1"/>
      <c r="E6" s="1"/>
      <c r="F6" s="1"/>
    </row>
    <row r="7" spans="1:6" ht="15" thickBot="1" x14ac:dyDescent="0.45">
      <c r="A7" s="1"/>
      <c r="B7" s="1"/>
      <c r="C7" s="1"/>
      <c r="D7" s="1"/>
      <c r="E7" s="2">
        <f>SUM(E3:E6)</f>
        <v>305</v>
      </c>
      <c r="F7" s="1"/>
    </row>
    <row r="8" spans="1:6" x14ac:dyDescent="0.4">
      <c r="A8" s="1"/>
      <c r="B8" s="1"/>
      <c r="C8" s="1"/>
      <c r="D8" s="1"/>
      <c r="E8" s="1"/>
      <c r="F8" s="1"/>
    </row>
    <row r="9" spans="1:6" x14ac:dyDescent="0.4">
      <c r="A9" s="1"/>
      <c r="B9" s="1"/>
      <c r="C9" s="1"/>
      <c r="D9" s="1"/>
      <c r="E9" s="1"/>
      <c r="F9" s="1"/>
    </row>
    <row r="10" spans="1:6" x14ac:dyDescent="0.4">
      <c r="A10" s="1" t="s">
        <v>11</v>
      </c>
      <c r="B10" s="1"/>
      <c r="C10" s="1"/>
      <c r="D10" s="1"/>
      <c r="E10" s="1"/>
      <c r="F10" s="1"/>
    </row>
    <row r="11" spans="1:6" x14ac:dyDescent="0.4">
      <c r="A11" s="1" t="s">
        <v>2</v>
      </c>
      <c r="B11" s="1" t="s">
        <v>1</v>
      </c>
      <c r="C11" s="1" t="s">
        <v>3</v>
      </c>
      <c r="D11" s="1" t="s">
        <v>13</v>
      </c>
      <c r="E11" s="1" t="s">
        <v>14</v>
      </c>
      <c r="F11" s="1" t="s">
        <v>15</v>
      </c>
    </row>
    <row r="12" spans="1:6" x14ac:dyDescent="0.4">
      <c r="A12" s="1" t="s">
        <v>5</v>
      </c>
      <c r="B12" s="1" t="s">
        <v>12</v>
      </c>
      <c r="C12" s="1">
        <v>120</v>
      </c>
      <c r="D12" s="1">
        <v>100</v>
      </c>
      <c r="E12" s="1">
        <f>+(C12-D12)</f>
        <v>20</v>
      </c>
      <c r="F12" s="1">
        <f>+E12*10000</f>
        <v>200000</v>
      </c>
    </row>
    <row r="13" spans="1:6" x14ac:dyDescent="0.4">
      <c r="A13" s="1" t="s">
        <v>6</v>
      </c>
      <c r="B13" s="1" t="s">
        <v>16</v>
      </c>
      <c r="C13" s="1">
        <v>4</v>
      </c>
      <c r="D13" s="1">
        <v>5</v>
      </c>
      <c r="E13" s="1">
        <f>+(C13-D13)</f>
        <v>-1</v>
      </c>
      <c r="F13" s="1">
        <f>8000*E13</f>
        <v>-8000</v>
      </c>
    </row>
    <row r="14" spans="1:6" x14ac:dyDescent="0.4">
      <c r="A14" s="1" t="s">
        <v>7</v>
      </c>
      <c r="B14" s="1" t="s">
        <v>22</v>
      </c>
      <c r="C14" s="1">
        <v>21</v>
      </c>
      <c r="D14" s="1">
        <v>20</v>
      </c>
      <c r="E14" s="1">
        <f>+(C14-D14)</f>
        <v>1</v>
      </c>
      <c r="F14" s="1">
        <f>+E14*18000</f>
        <v>18000</v>
      </c>
    </row>
    <row r="15" spans="1:6" ht="15" thickBot="1" x14ac:dyDescent="0.45">
      <c r="A15" s="1"/>
      <c r="B15" s="1"/>
      <c r="C15" s="1"/>
      <c r="D15" s="1"/>
      <c r="E15" s="1"/>
      <c r="F15" s="1"/>
    </row>
    <row r="16" spans="1:6" ht="15" thickBot="1" x14ac:dyDescent="0.45">
      <c r="A16" s="1"/>
      <c r="B16" s="1"/>
      <c r="C16" s="1"/>
      <c r="D16" s="1"/>
      <c r="E16" s="1"/>
      <c r="F16" s="2">
        <f>SUM(F12:F15)</f>
        <v>210000</v>
      </c>
    </row>
    <row r="17" spans="1:6" x14ac:dyDescent="0.4">
      <c r="A17" s="1"/>
      <c r="B17" s="1"/>
      <c r="C17" s="1"/>
      <c r="D17" s="1"/>
      <c r="E17" s="1"/>
      <c r="F17" s="1"/>
    </row>
    <row r="18" spans="1:6" x14ac:dyDescent="0.4">
      <c r="A18" s="1"/>
      <c r="B18" s="1"/>
      <c r="C18" s="1"/>
      <c r="D18" s="1"/>
      <c r="E18" s="1"/>
      <c r="F18" s="1"/>
    </row>
    <row r="19" spans="1:6" x14ac:dyDescent="0.4">
      <c r="A19" s="1" t="s">
        <v>17</v>
      </c>
      <c r="B19" s="1"/>
      <c r="C19" s="1" t="s">
        <v>18</v>
      </c>
      <c r="D19" s="1"/>
      <c r="E19" s="1"/>
      <c r="F19" s="1"/>
    </row>
    <row r="20" spans="1:6" x14ac:dyDescent="0.4">
      <c r="A20" s="1" t="s">
        <v>2</v>
      </c>
      <c r="B20" s="1" t="s">
        <v>19</v>
      </c>
      <c r="C20" s="1" t="s">
        <v>23</v>
      </c>
      <c r="D20" s="1" t="s">
        <v>24</v>
      </c>
      <c r="E20" s="1" t="s">
        <v>13</v>
      </c>
      <c r="F20" s="1" t="s">
        <v>15</v>
      </c>
    </row>
    <row r="21" spans="1:6" x14ac:dyDescent="0.4">
      <c r="A21" s="1" t="s">
        <v>5</v>
      </c>
      <c r="B21" s="1" t="s">
        <v>20</v>
      </c>
      <c r="C21" s="1">
        <f>2*3000</f>
        <v>6000</v>
      </c>
      <c r="D21" s="1">
        <f>5400-6000</f>
        <v>-600</v>
      </c>
      <c r="E21" s="1">
        <v>100</v>
      </c>
      <c r="F21" s="1">
        <f>+D21*E21</f>
        <v>-60000</v>
      </c>
    </row>
    <row r="22" spans="1:6" x14ac:dyDescent="0.4">
      <c r="A22" s="1" t="s">
        <v>6</v>
      </c>
      <c r="B22" s="1" t="s">
        <v>21</v>
      </c>
      <c r="C22" s="1">
        <v>3000</v>
      </c>
      <c r="D22" s="1">
        <f>3100-3000</f>
        <v>100</v>
      </c>
      <c r="E22" s="1">
        <v>5</v>
      </c>
      <c r="F22" s="1">
        <f t="shared" ref="F22:F23" si="0">+D22*E22</f>
        <v>500</v>
      </c>
    </row>
    <row r="23" spans="1:6" x14ac:dyDescent="0.4">
      <c r="A23" s="1" t="s">
        <v>7</v>
      </c>
      <c r="B23" s="1" t="s">
        <v>22</v>
      </c>
      <c r="C23" s="1">
        <f>5*3000</f>
        <v>15000</v>
      </c>
      <c r="D23" s="1">
        <f>18000-15000</f>
        <v>3000</v>
      </c>
      <c r="E23" s="1">
        <v>20</v>
      </c>
      <c r="F23" s="1">
        <f t="shared" si="0"/>
        <v>60000</v>
      </c>
    </row>
    <row r="24" spans="1:6" ht="15" thickBot="1" x14ac:dyDescent="0.45">
      <c r="A24" s="1"/>
      <c r="B24" s="1"/>
      <c r="C24" s="1"/>
      <c r="D24" s="1"/>
      <c r="E24" s="1"/>
      <c r="F24" s="1"/>
    </row>
    <row r="25" spans="1:6" ht="15" thickBot="1" x14ac:dyDescent="0.45">
      <c r="A25" s="1"/>
      <c r="B25" s="1"/>
      <c r="C25" s="1"/>
      <c r="D25" s="1"/>
      <c r="E25" s="1"/>
      <c r="F25" s="2">
        <f>SUM(F21:F24)</f>
        <v>500</v>
      </c>
    </row>
    <row r="27" spans="1:6" x14ac:dyDescent="0.4">
      <c r="A27" t="s">
        <v>26</v>
      </c>
      <c r="C27" t="s">
        <v>27</v>
      </c>
      <c r="F27">
        <f>3000*305</f>
        <v>915000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Waserman</dc:creator>
  <cp:lastModifiedBy>Alejandro Waserman</cp:lastModifiedBy>
  <dcterms:created xsi:type="dcterms:W3CDTF">2025-08-01T23:48:10Z</dcterms:created>
  <dcterms:modified xsi:type="dcterms:W3CDTF">2025-08-02T00:18:51Z</dcterms:modified>
</cp:coreProperties>
</file>