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23256" windowHeight="12456"/>
  </bookViews>
  <sheets>
    <sheet name="ejercicio MODULO 3" sheetId="1" r:id="rId1"/>
    <sheet name="tablas acumulado" sheetId="2" r:id="rId2"/>
  </sheets>
  <calcPr calcId="145621"/>
</workbook>
</file>

<file path=xl/calcChain.xml><?xml version="1.0" encoding="utf-8"?>
<calcChain xmlns="http://schemas.openxmlformats.org/spreadsheetml/2006/main">
  <c r="D8" i="1" l="1"/>
  <c r="J23" i="1" l="1"/>
  <c r="J25" i="1"/>
  <c r="I18" i="1"/>
  <c r="J18" i="1"/>
  <c r="J14" i="1"/>
  <c r="J15" i="1"/>
  <c r="J16" i="1"/>
  <c r="J13" i="1"/>
  <c r="J7" i="1"/>
  <c r="J8" i="1"/>
  <c r="J10" i="1"/>
  <c r="J6" i="1"/>
  <c r="H25" i="1"/>
  <c r="H23" i="1"/>
  <c r="H18" i="1"/>
  <c r="H15" i="1"/>
  <c r="H7" i="1"/>
  <c r="F15" i="1"/>
  <c r="E25" i="1"/>
  <c r="F23" i="1"/>
  <c r="D7" i="1"/>
  <c r="F7" i="1" s="1"/>
  <c r="H8" i="1" l="1"/>
  <c r="H10" i="1" s="1"/>
  <c r="F8" i="1"/>
  <c r="F10" i="1" s="1"/>
  <c r="F18" i="1" s="1"/>
  <c r="D10" i="1" l="1"/>
  <c r="D18" i="1" s="1"/>
  <c r="D23" i="1" s="1"/>
  <c r="D25" i="1" s="1"/>
  <c r="F25" i="1" s="1"/>
</calcChain>
</file>

<file path=xl/sharedStrings.xml><?xml version="1.0" encoding="utf-8"?>
<sst xmlns="http://schemas.openxmlformats.org/spreadsheetml/2006/main" count="36" uniqueCount="34">
  <si>
    <t>EJERCICIO 1</t>
  </si>
  <si>
    <t>EJERCICIO 2</t>
  </si>
  <si>
    <t>EJERCICIO 3</t>
  </si>
  <si>
    <t>EJERCICIO 4</t>
  </si>
  <si>
    <t>SB</t>
  </si>
  <si>
    <t>SAC</t>
  </si>
  <si>
    <t>APORTES</t>
  </si>
  <si>
    <t>SUBTOTAL</t>
  </si>
  <si>
    <t>DEDUCCIONES</t>
  </si>
  <si>
    <t>MNI</t>
  </si>
  <si>
    <t>deducc esp</t>
  </si>
  <si>
    <t>Ganancia sujeta a T</t>
  </si>
  <si>
    <t xml:space="preserve">Fijo </t>
  </si>
  <si>
    <t xml:space="preserve">Variable </t>
  </si>
  <si>
    <t>Monto a retener</t>
  </si>
  <si>
    <t>ENERO</t>
  </si>
  <si>
    <t>FEBRERO</t>
  </si>
  <si>
    <t>Hijo</t>
  </si>
  <si>
    <t>MARZO</t>
  </si>
  <si>
    <t>ABRIL</t>
  </si>
  <si>
    <t>Cónyuge</t>
  </si>
  <si>
    <t xml:space="preserve">considero en abril que las hs extras no pueden hacerme cambiar de escala pero </t>
  </si>
  <si>
    <t>si se tienen en cuenta esos $4000 para el calculo</t>
  </si>
  <si>
    <t>(calculo incluye las hs extras)</t>
  </si>
  <si>
    <t>CALCULO  MENSUAL</t>
  </si>
  <si>
    <t>enero</t>
  </si>
  <si>
    <t>febrero</t>
  </si>
  <si>
    <t>marzo</t>
  </si>
  <si>
    <t>abril sin hs extra</t>
  </si>
  <si>
    <t>abril con hs extra</t>
  </si>
  <si>
    <t>Ded Esp</t>
  </si>
  <si>
    <t>Hijo 1</t>
  </si>
  <si>
    <t>Hijo 2</t>
  </si>
  <si>
    <t>cónyuge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</si>
</sst>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3" fontId="0" fillId="0" borderId="0" xfId="1" applyFont="1"/>
    <xf numFmtId="0" fontId="2" fillId="2" borderId="0" xfId="0" applyFont="1" applyFill="1"/>
    <xf numFmtId="43" fontId="2" fillId="2" borderId="0" xfId="0" applyNumberFormat="1" applyFont="1" applyFill="1"/>
    <xf numFmtId="0" fontId="2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43" fontId="0" fillId="0" borderId="1" xfId="0" applyNumberFormat="1" applyBorder="1"/>
    <xf numFmtId="43" fontId="0" fillId="0" borderId="3" xfId="1" applyFont="1" applyBorder="1"/>
    <xf numFmtId="43" fontId="0" fillId="0" borderId="4" xfId="1" applyFont="1" applyBorder="1"/>
    <xf numFmtId="0" fontId="0" fillId="0" borderId="5" xfId="0" applyBorder="1"/>
    <xf numFmtId="0" fontId="0" fillId="0" borderId="6" xfId="0" applyBorder="1"/>
    <xf numFmtId="43" fontId="0" fillId="0" borderId="6" xfId="1" applyFont="1" applyBorder="1"/>
    <xf numFmtId="43" fontId="0" fillId="0" borderId="7" xfId="1" applyFont="1" applyBorder="1"/>
    <xf numFmtId="0" fontId="0" fillId="0" borderId="0" xfId="0"/>
    <xf numFmtId="43" fontId="0" fillId="0" borderId="0" xfId="1" applyFont="1"/>
    <xf numFmtId="9" fontId="0" fillId="0" borderId="0" xfId="1" applyNumberFormat="1" applyFont="1"/>
    <xf numFmtId="43" fontId="0" fillId="2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6</xdr:col>
      <xdr:colOff>17811</xdr:colOff>
      <xdr:row>38</xdr:row>
      <xdr:rowOff>134262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4BCEB23-5D4A-9A45-37FE-6E4814BA2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8640"/>
          <a:ext cx="4772691" cy="6535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44"/>
  <sheetViews>
    <sheetView tabSelected="1" topLeftCell="A16" workbookViewId="0">
      <selection activeCell="F37" sqref="F37"/>
    </sheetView>
  </sheetViews>
  <sheetFormatPr baseColWidth="10" defaultRowHeight="13.8"/>
  <cols>
    <col min="3" max="3" width="16.69921875" bestFit="1" customWidth="1"/>
  </cols>
  <sheetData>
    <row r="2" spans="3:12" ht="14.4">
      <c r="D2" s="4" t="s">
        <v>15</v>
      </c>
      <c r="E2" s="4"/>
      <c r="F2" s="4" t="s">
        <v>16</v>
      </c>
      <c r="G2" s="4"/>
      <c r="H2" s="4" t="s">
        <v>18</v>
      </c>
      <c r="I2" s="4"/>
      <c r="J2" s="4" t="s">
        <v>19</v>
      </c>
    </row>
    <row r="3" spans="3:12" ht="14.4">
      <c r="D3" s="4" t="s">
        <v>0</v>
      </c>
      <c r="E3" s="4"/>
      <c r="F3" s="4" t="s">
        <v>1</v>
      </c>
      <c r="G3" s="4"/>
      <c r="H3" s="4" t="s">
        <v>2</v>
      </c>
      <c r="I3" s="4"/>
      <c r="J3" s="4" t="s">
        <v>3</v>
      </c>
    </row>
    <row r="4" spans="3:12" ht="14.4">
      <c r="C4" s="5"/>
      <c r="D4" s="12"/>
      <c r="F4" s="5"/>
      <c r="H4" s="5"/>
      <c r="J4" s="5"/>
    </row>
    <row r="5" spans="3:12" ht="14.4">
      <c r="C5" s="6"/>
      <c r="D5" s="13"/>
      <c r="F5" s="6"/>
      <c r="H5" s="6"/>
      <c r="J5" s="6"/>
    </row>
    <row r="6" spans="3:12" ht="14.4">
      <c r="C6" s="6" t="s">
        <v>4</v>
      </c>
      <c r="D6" s="14">
        <v>50000</v>
      </c>
      <c r="E6" s="1"/>
      <c r="F6" s="10">
        <v>50000</v>
      </c>
      <c r="G6" s="1"/>
      <c r="H6" s="10">
        <v>55000</v>
      </c>
      <c r="I6" s="1"/>
      <c r="J6" s="10">
        <f>+H6</f>
        <v>55000</v>
      </c>
    </row>
    <row r="7" spans="3:12" ht="14.4">
      <c r="C7" s="6" t="s">
        <v>5</v>
      </c>
      <c r="D7" s="14">
        <f>+D6/12</f>
        <v>4166.666666666667</v>
      </c>
      <c r="E7" s="1"/>
      <c r="F7" s="10">
        <f>+D7</f>
        <v>4166.666666666667</v>
      </c>
      <c r="G7" s="1"/>
      <c r="H7" s="10">
        <f>+H6/12</f>
        <v>4583.333333333333</v>
      </c>
      <c r="I7" s="1"/>
      <c r="J7" s="10">
        <f t="shared" ref="J7:J10" si="0">+H7</f>
        <v>4583.333333333333</v>
      </c>
    </row>
    <row r="8" spans="3:12" ht="14.4">
      <c r="C8" s="6" t="s">
        <v>6</v>
      </c>
      <c r="D8" s="14">
        <f>-(D6+D7)*0.17</f>
        <v>-9208.3333333333339</v>
      </c>
      <c r="E8" s="1"/>
      <c r="F8" s="10">
        <f>+D8</f>
        <v>-9208.3333333333339</v>
      </c>
      <c r="G8" s="1"/>
      <c r="H8" s="10">
        <f>-(H6+H7)*0.17</f>
        <v>-10129.166666666668</v>
      </c>
      <c r="I8" s="1"/>
      <c r="J8" s="10">
        <f t="shared" si="0"/>
        <v>-10129.166666666668</v>
      </c>
    </row>
    <row r="9" spans="3:12" ht="14.4">
      <c r="C9" s="6"/>
      <c r="D9" s="14"/>
      <c r="E9" s="1"/>
      <c r="F9" s="10"/>
      <c r="G9" s="1"/>
      <c r="H9" s="10"/>
      <c r="I9" s="1"/>
      <c r="J9" s="10"/>
    </row>
    <row r="10" spans="3:12" ht="14.4">
      <c r="C10" s="6" t="s">
        <v>7</v>
      </c>
      <c r="D10" s="14">
        <f>SUM(D6:D9)</f>
        <v>44958.333333333328</v>
      </c>
      <c r="E10" s="1"/>
      <c r="F10" s="10">
        <f t="shared" ref="F10" si="1">SUM(F6:F9)</f>
        <v>44958.333333333328</v>
      </c>
      <c r="G10" s="1"/>
      <c r="H10" s="10">
        <f>SUM(H6:H9)</f>
        <v>49454.166666666672</v>
      </c>
      <c r="I10" s="1"/>
      <c r="J10" s="10">
        <f t="shared" si="0"/>
        <v>49454.166666666672</v>
      </c>
    </row>
    <row r="11" spans="3:12" ht="14.4">
      <c r="C11" s="6"/>
      <c r="D11" s="14"/>
      <c r="E11" s="1"/>
      <c r="F11" s="10"/>
      <c r="G11" s="1"/>
      <c r="H11" s="10"/>
      <c r="I11" s="1"/>
      <c r="J11" s="10"/>
    </row>
    <row r="12" spans="3:12" ht="14.4">
      <c r="C12" s="6" t="s">
        <v>8</v>
      </c>
      <c r="D12" s="14"/>
      <c r="E12" s="1"/>
      <c r="F12" s="10"/>
      <c r="G12" s="1"/>
      <c r="H12" s="10"/>
      <c r="I12" s="1"/>
      <c r="J12" s="10"/>
    </row>
    <row r="13" spans="3:12" ht="14.4">
      <c r="C13" s="6" t="s">
        <v>9</v>
      </c>
      <c r="D13" s="14">
        <v>-5576.49</v>
      </c>
      <c r="E13" s="1"/>
      <c r="F13" s="10">
        <v>-5576.49</v>
      </c>
      <c r="G13" s="1"/>
      <c r="H13" s="10">
        <v>-5576.49</v>
      </c>
      <c r="I13" s="1"/>
      <c r="J13" s="10">
        <f>+H13</f>
        <v>-5576.49</v>
      </c>
    </row>
    <row r="14" spans="3:12" ht="14.4">
      <c r="C14" s="6" t="s">
        <v>10</v>
      </c>
      <c r="D14" s="14">
        <v>-26767.16</v>
      </c>
      <c r="E14" s="1"/>
      <c r="F14" s="10">
        <v>-26767.16</v>
      </c>
      <c r="G14" s="1"/>
      <c r="H14" s="10">
        <v>-26767.16</v>
      </c>
      <c r="I14" s="1"/>
      <c r="J14" s="10">
        <f t="shared" ref="J14:J16" si="2">+H14</f>
        <v>-26767.16</v>
      </c>
    </row>
    <row r="15" spans="3:12" ht="14.4">
      <c r="C15" s="6" t="s">
        <v>17</v>
      </c>
      <c r="D15" s="14"/>
      <c r="E15" s="1"/>
      <c r="F15" s="10">
        <f>-2621.76*2</f>
        <v>-5243.52</v>
      </c>
      <c r="G15" s="1"/>
      <c r="H15" s="10">
        <f t="shared" ref="H15" si="3">-2621.76*2</f>
        <v>-5243.52</v>
      </c>
      <c r="I15" s="1"/>
      <c r="J15" s="10">
        <f t="shared" si="2"/>
        <v>-5243.52</v>
      </c>
      <c r="L15" t="s">
        <v>21</v>
      </c>
    </row>
    <row r="16" spans="3:12">
      <c r="C16" s="7" t="s">
        <v>20</v>
      </c>
      <c r="D16" s="15"/>
      <c r="E16" s="1"/>
      <c r="F16" s="11"/>
      <c r="G16" s="1"/>
      <c r="H16" s="11">
        <v>-5198.7700000000004</v>
      </c>
      <c r="I16" s="1"/>
      <c r="J16" s="11">
        <f t="shared" si="2"/>
        <v>-5198.7700000000004</v>
      </c>
      <c r="L16" t="s">
        <v>22</v>
      </c>
    </row>
    <row r="17" spans="3:11" ht="14.4">
      <c r="D17" s="1"/>
      <c r="E17" s="1"/>
      <c r="F17" s="1"/>
      <c r="G17" s="1"/>
      <c r="H17" s="1"/>
      <c r="I17" s="1"/>
      <c r="J17" s="1"/>
    </row>
    <row r="18" spans="3:11" ht="14.4">
      <c r="C18" s="8" t="s">
        <v>11</v>
      </c>
      <c r="D18" s="9">
        <f>+D10+D13+D14</f>
        <v>12614.683333333331</v>
      </c>
      <c r="E18" s="8"/>
      <c r="F18" s="9">
        <f>+F10+F13+F14+F15</f>
        <v>7371.1633333333302</v>
      </c>
      <c r="G18" s="8"/>
      <c r="H18" s="9">
        <f>+H10+H13+H14+H15+H16</f>
        <v>6668.2266666666728</v>
      </c>
      <c r="I18" s="9">
        <f t="shared" ref="I18:J18" si="4">+I10+I13+I14+I15+I16</f>
        <v>0</v>
      </c>
      <c r="J18" s="9">
        <f t="shared" si="4"/>
        <v>6668.2266666666728</v>
      </c>
    </row>
    <row r="21" spans="3:11" ht="14.4">
      <c r="C21" t="s">
        <v>24</v>
      </c>
    </row>
    <row r="22" spans="3:11" ht="14.4">
      <c r="C22" t="s">
        <v>12</v>
      </c>
      <c r="D22" s="1">
        <v>879.93</v>
      </c>
      <c r="F22" s="1">
        <v>1759.86</v>
      </c>
      <c r="H22">
        <v>2639.79</v>
      </c>
      <c r="J22" s="1">
        <v>3519.71</v>
      </c>
    </row>
    <row r="23" spans="3:11" ht="14.4">
      <c r="C23" t="s">
        <v>13</v>
      </c>
      <c r="D23" s="1">
        <f>+(D18-8584.67)*0.19</f>
        <v>765.70253333333278</v>
      </c>
      <c r="F23" s="1">
        <f>+(19931.85-17169.33)*0.19</f>
        <v>524.87879999999939</v>
      </c>
      <c r="H23" s="1">
        <f>+(D18+F18+H18-25754)*0.19</f>
        <v>171.0139333333334</v>
      </c>
      <c r="J23" s="1">
        <f>+(D18+F18+H18+J18+4000-34338.67)*0.19</f>
        <v>566.88970000000086</v>
      </c>
      <c r="K23" t="s">
        <v>23</v>
      </c>
    </row>
    <row r="25" spans="3:11" ht="14.4">
      <c r="C25" s="2" t="s">
        <v>14</v>
      </c>
      <c r="D25" s="3">
        <f>+D22+D23</f>
        <v>1645.6325333333327</v>
      </c>
      <c r="E25" s="3">
        <f t="shared" ref="E25" si="5">+E22+E23</f>
        <v>0</v>
      </c>
      <c r="F25" s="3">
        <f>+F22+F23-D25</f>
        <v>639.10626666666644</v>
      </c>
      <c r="G25" s="2"/>
      <c r="H25" s="3">
        <f>+H22+H23-D25-F25</f>
        <v>526.06513333333442</v>
      </c>
      <c r="I25" s="2"/>
      <c r="J25" s="3">
        <f>+J22+J23-D25-F25-H25</f>
        <v>1275.7957666666673</v>
      </c>
    </row>
    <row r="28" spans="3:11">
      <c r="C28" s="16"/>
      <c r="D28" s="17" t="s">
        <v>25</v>
      </c>
      <c r="E28" s="17" t="s">
        <v>26</v>
      </c>
      <c r="F28" s="17" t="s">
        <v>27</v>
      </c>
      <c r="G28" s="17" t="s">
        <v>28</v>
      </c>
      <c r="H28" s="17" t="s">
        <v>29</v>
      </c>
    </row>
    <row r="29" spans="3:11">
      <c r="C29" s="16"/>
      <c r="D29" s="17">
        <v>50000</v>
      </c>
      <c r="E29" s="17">
        <v>50000</v>
      </c>
      <c r="F29" s="17">
        <v>55000</v>
      </c>
      <c r="G29" s="17">
        <v>55000</v>
      </c>
      <c r="H29" s="17">
        <v>59000</v>
      </c>
    </row>
    <row r="30" spans="3:11">
      <c r="C30" s="18">
        <v>0.17</v>
      </c>
      <c r="D30" s="17">
        <v>-8500</v>
      </c>
      <c r="E30" s="17">
        <v>-8500</v>
      </c>
      <c r="F30" s="17">
        <v>-9350</v>
      </c>
      <c r="G30" s="17">
        <v>-9350</v>
      </c>
      <c r="H30" s="17">
        <v>-10030</v>
      </c>
    </row>
    <row r="31" spans="3:11">
      <c r="C31" s="17" t="s">
        <v>9</v>
      </c>
      <c r="D31" s="17">
        <v>-5576.49</v>
      </c>
      <c r="E31" s="17">
        <v>-5576.49</v>
      </c>
      <c r="F31" s="17">
        <v>-5576.49</v>
      </c>
      <c r="G31" s="17">
        <v>-5576.49</v>
      </c>
      <c r="H31" s="17">
        <v>-5576.49</v>
      </c>
    </row>
    <row r="32" spans="3:11">
      <c r="C32" s="17" t="s">
        <v>30</v>
      </c>
      <c r="D32" s="17">
        <v>-26767.151999999998</v>
      </c>
      <c r="E32" s="17">
        <v>-26767.151999999998</v>
      </c>
      <c r="F32" s="17">
        <v>-26767.151999999998</v>
      </c>
      <c r="G32" s="17">
        <v>-26767.151999999998</v>
      </c>
      <c r="H32" s="17">
        <v>-26767.151999999998</v>
      </c>
    </row>
    <row r="33" spans="3:8">
      <c r="C33" s="17" t="s">
        <v>31</v>
      </c>
      <c r="D33" s="16"/>
      <c r="E33" s="17">
        <v>-2621.76</v>
      </c>
      <c r="F33" s="17">
        <v>-2621.76</v>
      </c>
      <c r="G33" s="17">
        <v>-2621.76</v>
      </c>
      <c r="H33" s="17">
        <v>-2621.76</v>
      </c>
    </row>
    <row r="34" spans="3:8">
      <c r="C34" s="17" t="s">
        <v>32</v>
      </c>
      <c r="D34" s="16"/>
      <c r="E34" s="17">
        <v>-2621.76</v>
      </c>
      <c r="F34" s="17">
        <v>-2621.76</v>
      </c>
      <c r="G34" s="17">
        <v>-2621.76</v>
      </c>
      <c r="H34" s="17">
        <v>-2621.76</v>
      </c>
    </row>
    <row r="35" spans="3:8">
      <c r="C35" s="17" t="s">
        <v>33</v>
      </c>
      <c r="D35" s="16"/>
      <c r="E35" s="16"/>
      <c r="F35" s="17">
        <v>-5198.7700000000004</v>
      </c>
      <c r="G35" s="17">
        <v>-5198.7700000000004</v>
      </c>
      <c r="H35" s="17">
        <v>-5198.7700000000004</v>
      </c>
    </row>
    <row r="36" spans="3:8">
      <c r="C36" s="17" t="s">
        <v>5</v>
      </c>
      <c r="D36" s="17">
        <v>3458.3333333333335</v>
      </c>
      <c r="E36" s="17">
        <v>3458.3333333333335</v>
      </c>
      <c r="F36" s="17">
        <v>3804.1666666666661</v>
      </c>
      <c r="G36" s="17">
        <v>3804.1666666666661</v>
      </c>
      <c r="H36" s="17">
        <v>4080.8333333333335</v>
      </c>
    </row>
    <row r="37" spans="3:8">
      <c r="C37" s="16"/>
      <c r="D37" s="17">
        <v>12614.691333333338</v>
      </c>
      <c r="E37" s="17">
        <v>7371.1713333333373</v>
      </c>
      <c r="F37" s="17">
        <v>6668.234666666669</v>
      </c>
      <c r="G37" s="17">
        <v>6668.234666666669</v>
      </c>
      <c r="H37" s="17">
        <v>10264.901333333337</v>
      </c>
    </row>
    <row r="38" spans="3:8">
      <c r="C38" s="16"/>
      <c r="D38" s="16"/>
      <c r="E38" s="17">
        <v>19985.862666666675</v>
      </c>
      <c r="F38" s="17">
        <v>26654.097333333346</v>
      </c>
      <c r="G38" s="17">
        <v>33322.332000000017</v>
      </c>
      <c r="H38" s="17">
        <v>36918.998666666681</v>
      </c>
    </row>
    <row r="39" spans="3:8">
      <c r="C39" s="16"/>
      <c r="D39" s="17">
        <v>-8584.67</v>
      </c>
      <c r="E39" s="17">
        <v>-17169.330000000002</v>
      </c>
      <c r="F39" s="17">
        <v>-25754</v>
      </c>
      <c r="G39" s="17">
        <v>-25754</v>
      </c>
      <c r="H39" s="17">
        <v>-25754</v>
      </c>
    </row>
    <row r="40" spans="3:8">
      <c r="C40" s="16"/>
      <c r="D40" s="17">
        <v>4030.0213333333377</v>
      </c>
      <c r="E40" s="17">
        <v>2816.5326666666733</v>
      </c>
      <c r="F40" s="17">
        <v>900.09733333334589</v>
      </c>
      <c r="G40" s="17">
        <v>7568.3320000000167</v>
      </c>
      <c r="H40" s="17">
        <v>11164.998666666681</v>
      </c>
    </row>
    <row r="41" spans="3:8">
      <c r="C41" s="16"/>
      <c r="D41" s="17">
        <v>765.70405333333417</v>
      </c>
      <c r="E41" s="17">
        <v>535.14120666666793</v>
      </c>
      <c r="F41" s="17">
        <v>171.01849333333573</v>
      </c>
      <c r="G41" s="17">
        <v>1135.2498000000026</v>
      </c>
      <c r="H41" s="17">
        <v>1674.7498000000021</v>
      </c>
    </row>
    <row r="42" spans="3:8">
      <c r="C42" s="16"/>
      <c r="D42" s="17">
        <v>879.93</v>
      </c>
      <c r="E42" s="17">
        <v>1759.86</v>
      </c>
      <c r="F42" s="17">
        <v>2639.79</v>
      </c>
      <c r="G42" s="17">
        <v>2232.0100000000002</v>
      </c>
      <c r="H42" s="17">
        <v>2232.0100000000002</v>
      </c>
    </row>
    <row r="43" spans="3:8">
      <c r="C43" s="16"/>
      <c r="D43" s="19">
        <v>1645.6340533333341</v>
      </c>
      <c r="E43" s="17">
        <v>2295.0012066666677</v>
      </c>
      <c r="F43" s="17">
        <v>2810.8084933333357</v>
      </c>
      <c r="G43" s="17">
        <v>3367.2598000000025</v>
      </c>
      <c r="H43" s="17">
        <v>3906.7598000000025</v>
      </c>
    </row>
    <row r="44" spans="3:8">
      <c r="E44" s="17">
        <v>649.36715333333359</v>
      </c>
      <c r="F44" s="17">
        <v>515.80728666666801</v>
      </c>
      <c r="G44" s="17">
        <v>556.45130666666682</v>
      </c>
      <c r="H44" s="17">
        <v>1095.9513066666668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/>
  </sheetViews>
  <sheetFormatPr baseColWidth="10" defaultRowHeight="13.8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ejercicio MODULO 3</vt:lpstr>
      <vt:lpstr>tablas acumulado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 4</dc:creator>
  <cp:lastModifiedBy>NB</cp:lastModifiedBy>
  <dcterms:created xsi:type="dcterms:W3CDTF">2025-09-10T19:19:49Z</dcterms:created>
  <dcterms:modified xsi:type="dcterms:W3CDTF">2025-09-11T09:14:06Z</dcterms:modified>
</cp:coreProperties>
</file>