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8" i="1" l="1"/>
  <c r="E13" i="1"/>
  <c r="E6" i="1"/>
  <c r="E5" i="1"/>
  <c r="E17" i="1"/>
  <c r="D18" i="1"/>
  <c r="D17" i="1"/>
  <c r="D13" i="1"/>
  <c r="D12" i="1"/>
  <c r="E10" i="1"/>
  <c r="D10" i="1"/>
  <c r="E9" i="1"/>
  <c r="D9" i="1"/>
  <c r="E7" i="1"/>
  <c r="D7" i="1"/>
  <c r="D6" i="1"/>
  <c r="D5" i="1"/>
  <c r="E3" i="1"/>
  <c r="D3" i="1"/>
  <c r="C18" i="1"/>
  <c r="C17" i="1"/>
  <c r="C13" i="1"/>
  <c r="C12" i="1"/>
  <c r="C7" i="1"/>
  <c r="C10" i="1"/>
  <c r="C9" i="1"/>
  <c r="B17" i="1"/>
  <c r="B13" i="1"/>
  <c r="B12" i="1"/>
  <c r="B10" i="1"/>
  <c r="B9" i="1"/>
  <c r="C5" i="1"/>
  <c r="C6" i="1" s="1"/>
  <c r="C3" i="1"/>
  <c r="B5" i="1"/>
  <c r="B6" i="1" s="1"/>
  <c r="B3" i="1"/>
  <c r="E12" i="1" l="1"/>
</calcChain>
</file>

<file path=xl/sharedStrings.xml><?xml version="1.0" encoding="utf-8"?>
<sst xmlns="http://schemas.openxmlformats.org/spreadsheetml/2006/main" count="18" uniqueCount="18">
  <si>
    <t>Enero</t>
  </si>
  <si>
    <t>Febrero</t>
  </si>
  <si>
    <t>Marzo</t>
  </si>
  <si>
    <t>Abril</t>
  </si>
  <si>
    <t>Sueldo Bruto</t>
  </si>
  <si>
    <t>Retenciones 17%</t>
  </si>
  <si>
    <t>1/12 SAC</t>
  </si>
  <si>
    <t>Cargas de familia</t>
  </si>
  <si>
    <t>conyuge</t>
  </si>
  <si>
    <t>GNI</t>
  </si>
  <si>
    <t>Deduccion especial</t>
  </si>
  <si>
    <t>gcia neta sujeta a imp.</t>
  </si>
  <si>
    <t>gcia neta sujeta a imp. Acumulada</t>
  </si>
  <si>
    <t>fija</t>
  </si>
  <si>
    <t>variable</t>
  </si>
  <si>
    <t>imp. Determinado</t>
  </si>
  <si>
    <t>imp a retener</t>
  </si>
  <si>
    <t>horas 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</si>
</sst>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E19" sqref="E19"/>
    </sheetView>
  </sheetViews>
  <sheetFormatPr baseColWidth="10" defaultColWidth="9.140625" defaultRowHeight="15" x14ac:dyDescent="0.25"/>
  <cols>
    <col min="1" max="1" width="35.85546875" customWidth="1"/>
    <col min="2" max="2" width="11.85546875" style="5" bestFit="1" customWidth="1"/>
    <col min="3" max="5" width="9.140625" style="3"/>
  </cols>
  <sheetData>
    <row r="1" spans="1:14" x14ac:dyDescent="0.25">
      <c r="A1" s="1"/>
      <c r="B1" s="4" t="s">
        <v>0</v>
      </c>
      <c r="C1" s="2" t="s">
        <v>1</v>
      </c>
      <c r="D1" s="2" t="s">
        <v>2</v>
      </c>
      <c r="E1" s="2" t="s">
        <v>3</v>
      </c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4</v>
      </c>
      <c r="B2" s="4">
        <v>50000</v>
      </c>
      <c r="C2" s="4">
        <v>50000</v>
      </c>
      <c r="D2" s="2">
        <v>55000</v>
      </c>
      <c r="E2" s="2">
        <v>55000</v>
      </c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t="s">
        <v>5</v>
      </c>
      <c r="B3" s="4">
        <f>-8500</f>
        <v>-8500</v>
      </c>
      <c r="C3" s="4">
        <f>-8500</f>
        <v>-8500</v>
      </c>
      <c r="D3" s="2">
        <f>-9350</f>
        <v>-9350</v>
      </c>
      <c r="E3" s="2">
        <f>-9350</f>
        <v>-9350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t="s">
        <v>17</v>
      </c>
      <c r="B4" s="4"/>
      <c r="C4" s="4"/>
      <c r="D4" s="2"/>
      <c r="E4" s="2">
        <v>4000</v>
      </c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4">
        <f>SUM(B2,B3)</f>
        <v>41500</v>
      </c>
      <c r="C5" s="4">
        <f>SUM(C2,C3)</f>
        <v>41500</v>
      </c>
      <c r="D5" s="2">
        <f>SUM(D2,D3)</f>
        <v>45650</v>
      </c>
      <c r="E5" s="2">
        <f>E2+E3+E4</f>
        <v>49650</v>
      </c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6</v>
      </c>
      <c r="B6" s="4">
        <f>B5/12</f>
        <v>3458.3333333333335</v>
      </c>
      <c r="C6" s="4">
        <f>C5/12</f>
        <v>3458.3333333333335</v>
      </c>
      <c r="D6" s="2">
        <f>+D5/12</f>
        <v>3804.1666666666665</v>
      </c>
      <c r="E6" s="2">
        <f>+E5/12</f>
        <v>4137.5</v>
      </c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 t="s">
        <v>7</v>
      </c>
      <c r="B7" s="4"/>
      <c r="C7" s="2">
        <f>-2621.76*2</f>
        <v>-5243.52</v>
      </c>
      <c r="D7" s="2">
        <f>-2621.76*2</f>
        <v>-5243.52</v>
      </c>
      <c r="E7" s="2">
        <f>-2621.76*2</f>
        <v>-5243.52</v>
      </c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 t="s">
        <v>8</v>
      </c>
      <c r="B8" s="4"/>
      <c r="C8" s="2"/>
      <c r="D8" s="2">
        <v>-5198.7700000000004</v>
      </c>
      <c r="E8" s="2">
        <v>-5198.7700000000004</v>
      </c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 t="s">
        <v>9</v>
      </c>
      <c r="B9" s="4">
        <f>-5576.49</f>
        <v>-5576.49</v>
      </c>
      <c r="C9" s="4">
        <f>-5576.49</f>
        <v>-5576.49</v>
      </c>
      <c r="D9" s="4">
        <f>-5576.49</f>
        <v>-5576.49</v>
      </c>
      <c r="E9" s="4">
        <f>-5576.49</f>
        <v>-5576.49</v>
      </c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 t="s">
        <v>10</v>
      </c>
      <c r="B10" s="4">
        <f>-26767.16</f>
        <v>-26767.16</v>
      </c>
      <c r="C10" s="4">
        <f>-26767.16</f>
        <v>-26767.16</v>
      </c>
      <c r="D10" s="4">
        <f>-26767.16</f>
        <v>-26767.16</v>
      </c>
      <c r="E10" s="4">
        <f>-26767.16</f>
        <v>-26767.16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4"/>
      <c r="C11" s="2"/>
      <c r="D11" s="2"/>
      <c r="E11" s="2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11</v>
      </c>
      <c r="B12" s="4">
        <f>SUM(B5,B6,B9,B10)</f>
        <v>12614.683333333338</v>
      </c>
      <c r="C12" s="4">
        <f>SUM(C5,C6,C7,C9,C10)</f>
        <v>7371.1633333333411</v>
      </c>
      <c r="D12" s="4">
        <f>+D5+D6+D7+D8+D9+D10</f>
        <v>6668.2266666666656</v>
      </c>
      <c r="E12" s="4">
        <f>+E5+E6+E7+E8+E9+E10</f>
        <v>11001.559999999994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 t="s">
        <v>12</v>
      </c>
      <c r="B13" s="4">
        <f>SUM(B5,B6,B9,B10)</f>
        <v>12614.683333333338</v>
      </c>
      <c r="C13" s="4">
        <f>SUM(B12,C12)</f>
        <v>19985.846666666679</v>
      </c>
      <c r="D13" s="4">
        <f>+D12+C13</f>
        <v>26654.073333333345</v>
      </c>
      <c r="E13" s="4">
        <f>+E12+D13</f>
        <v>37655.633333333339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4"/>
      <c r="C14" s="2"/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 t="s">
        <v>13</v>
      </c>
      <c r="B15" s="4">
        <v>879.93</v>
      </c>
      <c r="C15" s="2">
        <v>2682.71</v>
      </c>
      <c r="D15" s="2">
        <v>5000.57</v>
      </c>
      <c r="E15" s="2">
        <v>7661.82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 t="s">
        <v>14</v>
      </c>
      <c r="B16" s="4">
        <v>765.7</v>
      </c>
      <c r="C16" s="2">
        <v>760.46</v>
      </c>
      <c r="D16" s="2">
        <v>900.07</v>
      </c>
      <c r="E16" s="2">
        <v>1160.93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 t="s">
        <v>15</v>
      </c>
      <c r="B17" s="4">
        <f>SUM(B15,B16)</f>
        <v>1645.63</v>
      </c>
      <c r="C17" s="2">
        <f>SUM(C15,C16)</f>
        <v>3443.17</v>
      </c>
      <c r="D17" s="2">
        <f>+D15+D16</f>
        <v>5900.6399999999994</v>
      </c>
      <c r="E17" s="2">
        <f>+E15+E16</f>
        <v>8822.75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 t="s">
        <v>16</v>
      </c>
      <c r="B18" s="4">
        <v>1645.63</v>
      </c>
      <c r="C18" s="4">
        <f>C17-B17</f>
        <v>1797.54</v>
      </c>
      <c r="D18" s="4">
        <f>+D17-C18</f>
        <v>4103.0999999999995</v>
      </c>
      <c r="E18" s="4">
        <f>+E17-D18</f>
        <v>4719.6500000000005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4"/>
      <c r="C19" s="2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2020-04-28T00:41:37Z</dcterms:modified>
</cp:coreProperties>
</file>